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625" windowHeight="8130" tabRatio="611"/>
  </bookViews>
  <sheets>
    <sheet name="Программа-2012" sheetId="2" r:id="rId1"/>
  </sheets>
  <calcPr calcId="124519"/>
</workbook>
</file>

<file path=xl/calcChain.xml><?xml version="1.0" encoding="utf-8"?>
<calcChain xmlns="http://schemas.openxmlformats.org/spreadsheetml/2006/main">
  <c r="G24" i="2"/>
  <c r="I23"/>
  <c r="I24"/>
  <c r="H16"/>
  <c r="J16"/>
  <c r="J24" s="1"/>
  <c r="H18"/>
  <c r="J18"/>
  <c r="H19"/>
  <c r="J19"/>
  <c r="H20"/>
  <c r="J20"/>
  <c r="H21"/>
  <c r="J21"/>
  <c r="H22"/>
  <c r="J22"/>
  <c r="H23"/>
  <c r="J23"/>
  <c r="H47"/>
  <c r="J47" s="1"/>
  <c r="J55" s="1"/>
  <c r="J56" s="1"/>
  <c r="H51"/>
  <c r="J51" s="1"/>
  <c r="J37"/>
  <c r="I55"/>
  <c r="I37"/>
  <c r="I56" s="1"/>
  <c r="F55"/>
  <c r="F56" s="1"/>
  <c r="F37"/>
  <c r="F24"/>
  <c r="E55"/>
  <c r="E56" s="1"/>
  <c r="E37"/>
  <c r="E24"/>
  <c r="D55"/>
  <c r="D56" s="1"/>
  <c r="D37"/>
  <c r="D24"/>
  <c r="H49"/>
  <c r="H50"/>
  <c r="H55"/>
  <c r="H37"/>
  <c r="H17"/>
  <c r="H24" s="1"/>
  <c r="H56" s="1"/>
  <c r="G55"/>
  <c r="G37"/>
  <c r="G56" s="1"/>
  <c r="K55"/>
  <c r="K56" s="1"/>
  <c r="K37"/>
  <c r="K24"/>
  <c r="J38"/>
</calcChain>
</file>

<file path=xl/sharedStrings.xml><?xml version="1.0" encoding="utf-8"?>
<sst xmlns="http://schemas.openxmlformats.org/spreadsheetml/2006/main" count="121" uniqueCount="84">
  <si>
    <t>№ п/п</t>
  </si>
  <si>
    <t>1 квартал</t>
  </si>
  <si>
    <t>2 квартал</t>
  </si>
  <si>
    <t>3 квартал</t>
  </si>
  <si>
    <t>4 квартал</t>
  </si>
  <si>
    <t>МА</t>
  </si>
  <si>
    <t>МУК</t>
  </si>
  <si>
    <t>декабрь</t>
  </si>
  <si>
    <t>ноябрь</t>
  </si>
  <si>
    <t>Подпрограмма</t>
  </si>
  <si>
    <t xml:space="preserve"> «КУЛЬТУРА, ВОСПИТАНИЕ, СПОРТ-2012».</t>
  </si>
  <si>
    <t>Наименование мероприятия</t>
  </si>
  <si>
    <t>Финансирование поквартальное</t>
  </si>
  <si>
    <t>1.</t>
  </si>
  <si>
    <t>18.</t>
  </si>
  <si>
    <t>19.</t>
  </si>
  <si>
    <t>21.</t>
  </si>
  <si>
    <t>октябрь</t>
  </si>
  <si>
    <t>22.</t>
  </si>
  <si>
    <t>23.</t>
  </si>
  <si>
    <t>24.</t>
  </si>
  <si>
    <t>27.</t>
  </si>
  <si>
    <t>в течение года</t>
  </si>
  <si>
    <t>29.</t>
  </si>
  <si>
    <t>Итого:</t>
  </si>
  <si>
    <t>по военно-патриотическому воспитанию граждан</t>
  </si>
  <si>
    <t xml:space="preserve"> муниципального образования "Купчино" на 2012 год.</t>
  </si>
  <si>
    <t>1, 2, 4 кварталы</t>
  </si>
  <si>
    <t>1 раз в квартал</t>
  </si>
  <si>
    <t>Исполнитель</t>
  </si>
  <si>
    <t>Новогодние праздники для отдельных категорий граждан.</t>
  </si>
  <si>
    <t>2.1.</t>
  </si>
  <si>
    <t>2.2.</t>
  </si>
  <si>
    <t>2.3.</t>
  </si>
  <si>
    <t>ВСЕГО ПО ПРОГРАММЕ:</t>
  </si>
  <si>
    <t>Корр-ка</t>
  </si>
  <si>
    <t xml:space="preserve"> РАЗВИТИЯ МУНИЦИПАЛЬНОГО ОБРАЗОВАНИЯ</t>
  </si>
  <si>
    <t xml:space="preserve">МУНИЦИПАЛЬНАЯ СОЦИАЛЬНАЯ ПРОГРАММА </t>
  </si>
  <si>
    <t>Глава местной администрации                                                             С.Н.Татаренко.</t>
  </si>
  <si>
    <t>Приложение</t>
  </si>
  <si>
    <t>к Решению МС МО "Купчино"</t>
  </si>
  <si>
    <t>по организации и проведению местных и участию в организации и проведении</t>
  </si>
  <si>
    <t xml:space="preserve"> городских праздничных и иных зрелищных мероприятий </t>
  </si>
  <si>
    <t>муниципального образования "Купчино" на 2012 год.</t>
  </si>
  <si>
    <t>Уличная акция "Вместе мы едины", посвящённая Дню народного единства, для жителей МО "Купчино".</t>
  </si>
  <si>
    <t>04.11.12.</t>
  </si>
  <si>
    <t>10.11.12.</t>
  </si>
  <si>
    <t>Мероприятия по празднованию Дня милиции.</t>
  </si>
  <si>
    <t>Новогодние праздничные вечера для ветеранов ВОВ и труда,  утренники для молодёжи МО "Купчино".</t>
  </si>
  <si>
    <t>Участие в реализация районной праздничной программы "Купчинские среды" на территории  МО "Купчино".</t>
  </si>
  <si>
    <t>Расходы на поздравление юбиляров - жителей МО "Купчино", почтовые расходы на поздравление ветеранов, фотографирование праздничных мероприятий.</t>
  </si>
  <si>
    <t>Срок исполне-ния</t>
  </si>
  <si>
    <t>Сум-ма, в тыс. руб.</t>
  </si>
  <si>
    <t>4 квар-тал</t>
  </si>
  <si>
    <t>Праздничный вечер, посвящённый Международному Дню инвалида, для ветеранов, инвалидов, жителей МО "Купчино".</t>
  </si>
  <si>
    <t>в теч. года, ежеквар-тально</t>
  </si>
  <si>
    <t>15.</t>
  </si>
  <si>
    <t>16.</t>
  </si>
  <si>
    <t>20.</t>
  </si>
  <si>
    <t>Экскурсии из цикла "Памятные места Великой Отечественной войны" для учащихся школ, ветеранов ВОВ, ЖБЛ, жителей МО "Купчино".</t>
  </si>
  <si>
    <t>Уроки мужества "Судьбы, опалённые войной" в образовательных учреждениях МО "Купчино", посвящённые Дню Победы.</t>
  </si>
  <si>
    <t>Организация экскурсий для детей и молодёжи МО "Купчино" из цикла "Мой город - мой большой дом".</t>
  </si>
  <si>
    <t>"В единстве - сила" - акция  для учащихся школ МО "Купчино", посвящённая Дню народного единства.</t>
  </si>
  <si>
    <t>1.2.</t>
  </si>
  <si>
    <t>5.1.</t>
  </si>
  <si>
    <t>6.</t>
  </si>
  <si>
    <t>2.</t>
  </si>
  <si>
    <t>Воспитание толерантности.</t>
  </si>
  <si>
    <t>Интерактивные игры из цикла "Большая перемена" по организации досуга  детей и молодёжи МО "Купчино".</t>
  </si>
  <si>
    <t>Тематическая встреча "Национальные традиции" для учащихся школ МО "Купчино".</t>
  </si>
  <si>
    <t>Организация и проведение экскурсий из цикла "Петербург многолик и тем прекрасен".</t>
  </si>
  <si>
    <t>Акция по профилактике терроризма и экстремизма "Нет - террору !" для учащихся старших классов школ МО "Купчино".</t>
  </si>
  <si>
    <t>5.</t>
  </si>
  <si>
    <t>Профилактика правонарушений.</t>
  </si>
  <si>
    <t>Изготовление и распространение тематических брошюр,буклетов, листовок по вопросам профилактики терроризма и информации о деятельности граждан при ЧС и о профилактике дорожно-транспортных проишествий.</t>
  </si>
  <si>
    <t>ежеквар-тально</t>
  </si>
  <si>
    <t xml:space="preserve">по профилактике терроризма и экстремизма, </t>
  </si>
  <si>
    <t>правонарушений и дорожно-транспортного травматизма</t>
  </si>
  <si>
    <t xml:space="preserve"> на территории муниципального образования "Купчино" на 2012 год.</t>
  </si>
  <si>
    <t>2, 4 кварталы.</t>
  </si>
  <si>
    <t>№40 - 30.10.2012.</t>
  </si>
  <si>
    <t>Праздник, посвящённый Дню муниципальных образований в Санкт-Петербурге.</t>
  </si>
  <si>
    <t>Урок толерантности "Планета толерантности" для учащихся средней и старшей школы и беседы для жителей старшего возраста МО "Купчино".</t>
  </si>
  <si>
    <t>Профилактика терроризма и экстремизма.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</si>
</sst>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3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sz val="12"/>
      <color indexed="10"/>
      <name val="Arial Cyr"/>
      <family val="2"/>
      <charset val="204"/>
    </font>
    <font>
      <sz val="12"/>
      <color indexed="10"/>
      <name val="Arial Cyr"/>
      <charset val="204"/>
    </font>
    <font>
      <sz val="12"/>
      <color indexed="12"/>
      <name val="Arial Cyr"/>
      <charset val="204"/>
    </font>
    <font>
      <sz val="12"/>
      <color indexed="8"/>
      <name val="Arial Cyr"/>
      <charset val="204"/>
    </font>
    <font>
      <sz val="12"/>
      <color indexed="18"/>
      <name val="Arial Cyr"/>
      <charset val="204"/>
    </font>
    <font>
      <sz val="12"/>
      <color indexed="18"/>
      <name val="Arial Cyr"/>
      <family val="2"/>
      <charset val="204"/>
    </font>
    <font>
      <b/>
      <sz val="12"/>
      <color indexed="18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 Cyr"/>
      <family val="2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Arial Cyr"/>
      <charset val="204"/>
    </font>
    <font>
      <b/>
      <sz val="12"/>
      <color indexed="12"/>
      <name val="Arial Cyr"/>
      <charset val="204"/>
    </font>
    <font>
      <b/>
      <sz val="12"/>
      <color indexed="10"/>
      <name val="Arial Cyr"/>
      <family val="2"/>
      <charset val="204"/>
    </font>
    <font>
      <b/>
      <sz val="12"/>
      <color indexed="10"/>
      <name val="Times New Roman"/>
      <family val="1"/>
      <charset val="204"/>
    </font>
    <font>
      <b/>
      <sz val="12"/>
      <color indexed="10"/>
      <name val="Arial Cyr"/>
      <charset val="204"/>
    </font>
    <font>
      <b/>
      <sz val="10"/>
      <color indexed="10"/>
      <name val="Arial Cyr"/>
      <charset val="204"/>
    </font>
    <font>
      <b/>
      <sz val="10"/>
      <name val="Arial Cyr"/>
      <charset val="204"/>
    </font>
    <font>
      <sz val="6"/>
      <name val="Arial Cyr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family val="2"/>
      <charset val="204"/>
    </font>
    <font>
      <i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6"/>
      <color indexed="18"/>
      <name val="Arial Cyr"/>
      <charset val="204"/>
    </font>
    <font>
      <sz val="10"/>
      <name val="Arial Cyr"/>
      <charset val="204"/>
    </font>
    <font>
      <sz val="10"/>
      <color indexed="18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indexed="18"/>
      <name val="Arial Cyr"/>
      <charset val="204"/>
    </font>
    <font>
      <b/>
      <sz val="10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 Cyr"/>
    </font>
    <font>
      <b/>
      <sz val="12"/>
      <color indexed="16"/>
      <name val="Arial Cyr"/>
      <family val="2"/>
      <charset val="204"/>
    </font>
    <font>
      <b/>
      <sz val="12"/>
      <color indexed="16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3" fillId="0" borderId="0" xfId="1" applyFont="1"/>
    <xf numFmtId="0" fontId="12" fillId="0" borderId="0" xfId="1" applyFont="1"/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20" fillId="0" borderId="0" xfId="0" applyFont="1" applyAlignment="1">
      <alignment horizontal="center"/>
    </xf>
    <xf numFmtId="0" fontId="21" fillId="0" borderId="1" xfId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/>
    </xf>
    <xf numFmtId="0" fontId="22" fillId="0" borderId="1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vertical="top" wrapText="1"/>
    </xf>
    <xf numFmtId="0" fontId="24" fillId="0" borderId="0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/>
    </xf>
    <xf numFmtId="0" fontId="25" fillId="0" borderId="0" xfId="1" applyFont="1" applyAlignment="1">
      <alignment horizontal="center"/>
    </xf>
    <xf numFmtId="1" fontId="4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2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vertical="top" wrapText="1"/>
    </xf>
    <xf numFmtId="0" fontId="21" fillId="0" borderId="1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0" fontId="24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10" fillId="0" borderId="0" xfId="1" applyFont="1" applyFill="1" applyBorder="1"/>
    <xf numFmtId="0" fontId="25" fillId="0" borderId="0" xfId="1" applyFont="1" applyFill="1" applyAlignment="1">
      <alignment horizontal="center"/>
    </xf>
    <xf numFmtId="1" fontId="3" fillId="0" borderId="0" xfId="0" applyNumberFormat="1" applyFont="1"/>
    <xf numFmtId="43" fontId="3" fillId="0" borderId="3" xfId="2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18" fillId="0" borderId="4" xfId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30" fillId="0" borderId="0" xfId="1" applyFont="1" applyAlignment="1">
      <alignment horizontal="center"/>
    </xf>
    <xf numFmtId="0" fontId="30" fillId="0" borderId="0" xfId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7" fillId="0" borderId="1" xfId="1" applyFont="1" applyBorder="1" applyAlignment="1">
      <alignment horizontal="center" vertical="top" wrapText="1"/>
    </xf>
    <xf numFmtId="0" fontId="37" fillId="0" borderId="1" xfId="1" applyFont="1" applyBorder="1" applyAlignment="1">
      <alignment horizontal="left" vertical="top" wrapText="1"/>
    </xf>
    <xf numFmtId="0" fontId="34" fillId="0" borderId="0" xfId="0" applyFont="1" applyAlignment="1">
      <alignment horizontal="center"/>
    </xf>
    <xf numFmtId="0" fontId="11" fillId="0" borderId="1" xfId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" xfId="1" applyFont="1" applyBorder="1" applyAlignment="1">
      <alignment horizontal="center" vertical="top" wrapText="1"/>
    </xf>
    <xf numFmtId="0" fontId="29" fillId="0" borderId="4" xfId="1" applyFont="1" applyFill="1" applyBorder="1" applyAlignment="1">
      <alignment horizontal="center"/>
    </xf>
    <xf numFmtId="0" fontId="38" fillId="0" borderId="1" xfId="1" applyFont="1" applyBorder="1" applyAlignment="1">
      <alignment horizontal="center"/>
    </xf>
    <xf numFmtId="0" fontId="36" fillId="0" borderId="0" xfId="1" applyFont="1" applyBorder="1" applyAlignment="1">
      <alignment horizontal="center" vertical="top" wrapText="1"/>
    </xf>
    <xf numFmtId="0" fontId="37" fillId="0" borderId="1" xfId="1" applyFont="1" applyFill="1" applyBorder="1" applyAlignment="1">
      <alignment horizontal="center" vertical="top" wrapText="1"/>
    </xf>
    <xf numFmtId="0" fontId="36" fillId="0" borderId="0" xfId="1" applyFont="1" applyFill="1" applyBorder="1" applyAlignment="1">
      <alignment horizontal="center" vertical="top" wrapText="1"/>
    </xf>
    <xf numFmtId="0" fontId="37" fillId="0" borderId="4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center" vertical="top" wrapText="1"/>
    </xf>
    <xf numFmtId="0" fontId="37" fillId="0" borderId="4" xfId="0" applyFont="1" applyFill="1" applyBorder="1" applyAlignment="1">
      <alignment horizontal="center" vertical="top" wrapText="1"/>
    </xf>
    <xf numFmtId="0" fontId="39" fillId="0" borderId="4" xfId="0" applyFont="1" applyFill="1" applyBorder="1" applyAlignment="1">
      <alignment horizontal="center" vertical="top" wrapText="1"/>
    </xf>
    <xf numFmtId="0" fontId="40" fillId="0" borderId="4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1" applyFont="1" applyBorder="1" applyAlignment="1">
      <alignment horizontal="center" vertical="top" wrapText="1"/>
    </xf>
    <xf numFmtId="0" fontId="42" fillId="0" borderId="0" xfId="0" applyFont="1"/>
    <xf numFmtId="0" fontId="21" fillId="0" borderId="1" xfId="1" applyFont="1" applyFill="1" applyBorder="1" applyAlignment="1">
      <alignment vertical="top" wrapText="1"/>
    </xf>
    <xf numFmtId="0" fontId="21" fillId="0" borderId="0" xfId="1" applyFont="1" applyFill="1" applyBorder="1" applyAlignment="1">
      <alignment vertical="top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top" wrapText="1"/>
    </xf>
    <xf numFmtId="0" fontId="43" fillId="0" borderId="0" xfId="0" applyFont="1"/>
    <xf numFmtId="0" fontId="44" fillId="0" borderId="0" xfId="0" applyFont="1"/>
    <xf numFmtId="0" fontId="45" fillId="0" borderId="1" xfId="1" applyFont="1" applyBorder="1" applyAlignment="1">
      <alignment horizontal="center"/>
    </xf>
    <xf numFmtId="0" fontId="21" fillId="0" borderId="0" xfId="1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7" fillId="0" borderId="4" xfId="1" applyFont="1" applyBorder="1" applyAlignment="1">
      <alignment horizontal="center"/>
    </xf>
    <xf numFmtId="0" fontId="27" fillId="0" borderId="1" xfId="1" applyFont="1" applyBorder="1" applyAlignment="1">
      <alignment horizontal="center" vertical="top" wrapText="1"/>
    </xf>
    <xf numFmtId="0" fontId="47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29" fillId="0" borderId="6" xfId="1" applyFont="1" applyFill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45" fillId="0" borderId="4" xfId="1" applyFont="1" applyBorder="1" applyAlignment="1">
      <alignment horizontal="center"/>
    </xf>
    <xf numFmtId="0" fontId="30" fillId="0" borderId="4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7" fillId="0" borderId="4" xfId="0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49" fillId="0" borderId="1" xfId="1" applyFont="1" applyBorder="1" applyAlignment="1">
      <alignment horizontal="justify" vertical="top" wrapText="1"/>
    </xf>
    <xf numFmtId="0" fontId="49" fillId="0" borderId="1" xfId="1" applyFont="1" applyFill="1" applyBorder="1" applyAlignment="1">
      <alignment horizontal="justify" vertical="top" wrapText="1"/>
    </xf>
    <xf numFmtId="0" fontId="49" fillId="0" borderId="3" xfId="0" applyFont="1" applyFill="1" applyBorder="1" applyAlignment="1">
      <alignment horizontal="justify" vertical="top" wrapText="1"/>
    </xf>
    <xf numFmtId="0" fontId="49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48" fillId="0" borderId="3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22" fillId="0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  <xf numFmtId="0" fontId="22" fillId="0" borderId="1" xfId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51" fillId="0" borderId="4" xfId="1" applyFont="1" applyBorder="1" applyAlignment="1">
      <alignment horizontal="center"/>
    </xf>
    <xf numFmtId="0" fontId="51" fillId="0" borderId="4" xfId="1" applyFont="1" applyFill="1" applyBorder="1" applyAlignment="1">
      <alignment horizontal="center"/>
    </xf>
    <xf numFmtId="0" fontId="52" fillId="0" borderId="4" xfId="0" applyFont="1" applyFill="1" applyBorder="1" applyAlignment="1">
      <alignment horizontal="center"/>
    </xf>
    <xf numFmtId="0" fontId="5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/>
    </xf>
    <xf numFmtId="0" fontId="47" fillId="0" borderId="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2" fillId="0" borderId="1" xfId="1" applyFont="1" applyBorder="1" applyAlignment="1">
      <alignment horizontal="center" vertical="top" wrapText="1"/>
    </xf>
    <xf numFmtId="0" fontId="27" fillId="0" borderId="9" xfId="1" applyFont="1" applyBorder="1" applyAlignment="1">
      <alignment horizontal="center"/>
    </xf>
    <xf numFmtId="0" fontId="50" fillId="0" borderId="5" xfId="1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3">
    <cellStyle name="Excel Built-in Normal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topLeftCell="A43" workbookViewId="0">
      <selection activeCell="A51" sqref="A51"/>
    </sheetView>
  </sheetViews>
  <sheetFormatPr defaultRowHeight="50.25" customHeight="1"/>
  <cols>
    <col min="1" max="1" width="6.5703125" style="1" customWidth="1"/>
    <col min="2" max="2" width="41.140625" style="1" customWidth="1"/>
    <col min="3" max="3" width="8.85546875" style="104" customWidth="1"/>
    <col min="4" max="6" width="3.5703125" style="78" customWidth="1"/>
    <col min="7" max="7" width="6.140625" style="76" customWidth="1"/>
    <col min="8" max="8" width="5.85546875" style="2" customWidth="1"/>
    <col min="9" max="9" width="6" style="1" customWidth="1"/>
    <col min="10" max="10" width="5.85546875" style="1" customWidth="1"/>
    <col min="11" max="11" width="7.5703125" style="72" customWidth="1"/>
    <col min="12" max="16384" width="9.140625" style="1"/>
  </cols>
  <sheetData>
    <row r="1" spans="1:11" ht="15.95" customHeight="1">
      <c r="C1" s="93"/>
      <c r="G1" s="161" t="s">
        <v>39</v>
      </c>
      <c r="H1" s="162"/>
      <c r="I1" s="162"/>
      <c r="J1" s="162"/>
      <c r="K1" s="162"/>
    </row>
    <row r="2" spans="1:11" ht="15.95" customHeight="1">
      <c r="C2" s="93"/>
      <c r="G2" s="161" t="s">
        <v>40</v>
      </c>
      <c r="H2" s="162"/>
      <c r="I2" s="162"/>
      <c r="J2" s="162"/>
      <c r="K2" s="162"/>
    </row>
    <row r="3" spans="1:11" ht="15.95" customHeight="1">
      <c r="C3" s="93"/>
      <c r="G3" s="161" t="s">
        <v>80</v>
      </c>
      <c r="H3" s="168"/>
      <c r="I3" s="168"/>
      <c r="J3" s="168"/>
      <c r="K3" s="168"/>
    </row>
    <row r="4" spans="1:11" ht="15.95" customHeight="1">
      <c r="C4" s="93"/>
      <c r="H4" s="126"/>
      <c r="I4" s="126"/>
      <c r="J4" s="126"/>
      <c r="K4" s="126"/>
    </row>
    <row r="5" spans="1:11" ht="15.95" customHeight="1">
      <c r="A5" s="148" t="s">
        <v>37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s="2" customFormat="1" ht="15.95" customHeight="1">
      <c r="A6" s="148" t="s">
        <v>36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s="2" customFormat="1" ht="15.95" customHeight="1">
      <c r="A7" s="148" t="s">
        <v>10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</row>
    <row r="8" spans="1:11" s="2" customFormat="1" ht="15.95" customHeight="1">
      <c r="A8" s="4"/>
      <c r="B8" s="6"/>
      <c r="C8" s="93"/>
      <c r="D8" s="78"/>
      <c r="E8" s="78"/>
      <c r="F8" s="78"/>
      <c r="G8" s="76"/>
      <c r="H8" s="22"/>
      <c r="I8" s="22"/>
      <c r="J8" s="7"/>
      <c r="K8" s="72"/>
    </row>
    <row r="9" spans="1:11" s="2" customFormat="1" ht="15.95" customHeight="1">
      <c r="A9" s="148" t="s">
        <v>9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s="2" customFormat="1" ht="15.95" customHeight="1">
      <c r="A10" s="148" t="s">
        <v>41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</row>
    <row r="11" spans="1:11" s="2" customFormat="1" ht="15.95" customHeight="1">
      <c r="A11" s="148" t="s">
        <v>42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s="2" customFormat="1" ht="15.95" customHeight="1">
      <c r="A12" s="148" t="s">
        <v>43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1" s="2" customFormat="1" ht="15.95" customHeight="1">
      <c r="A13" s="4"/>
      <c r="B13" s="6"/>
      <c r="C13" s="94"/>
      <c r="D13" s="79"/>
      <c r="E13" s="79"/>
      <c r="F13" s="79"/>
      <c r="G13" s="94"/>
      <c r="H13" s="6"/>
      <c r="I13" s="6"/>
      <c r="K13" s="72"/>
    </row>
    <row r="14" spans="1:11" s="8" customFormat="1" ht="26.45" customHeight="1">
      <c r="A14" s="163" t="s">
        <v>0</v>
      </c>
      <c r="B14" s="151" t="s">
        <v>11</v>
      </c>
      <c r="C14" s="152" t="s">
        <v>51</v>
      </c>
      <c r="D14" s="152" t="s">
        <v>12</v>
      </c>
      <c r="E14" s="152"/>
      <c r="F14" s="152"/>
      <c r="G14" s="152"/>
      <c r="H14" s="152" t="s">
        <v>52</v>
      </c>
      <c r="I14" s="153" t="s">
        <v>29</v>
      </c>
      <c r="J14" s="154"/>
      <c r="K14" s="118" t="s">
        <v>35</v>
      </c>
    </row>
    <row r="15" spans="1:11" s="8" customFormat="1" ht="33.950000000000003" customHeight="1">
      <c r="A15" s="163"/>
      <c r="B15" s="151"/>
      <c r="C15" s="152"/>
      <c r="D15" s="80" t="s">
        <v>1</v>
      </c>
      <c r="E15" s="80" t="s">
        <v>2</v>
      </c>
      <c r="F15" s="80" t="s">
        <v>3</v>
      </c>
      <c r="G15" s="113" t="s">
        <v>53</v>
      </c>
      <c r="H15" s="152"/>
      <c r="I15" s="112" t="s">
        <v>5</v>
      </c>
      <c r="J15" s="114" t="s">
        <v>6</v>
      </c>
      <c r="K15" s="119"/>
    </row>
    <row r="16" spans="1:11" s="9" customFormat="1" ht="48" customHeight="1">
      <c r="A16" s="24" t="s">
        <v>14</v>
      </c>
      <c r="B16" s="129" t="s">
        <v>44</v>
      </c>
      <c r="C16" s="95" t="s">
        <v>45</v>
      </c>
      <c r="D16" s="74"/>
      <c r="E16" s="74"/>
      <c r="F16" s="74"/>
      <c r="G16" s="23">
        <v>50</v>
      </c>
      <c r="H16" s="25">
        <f t="shared" ref="H16:H23" si="0">D16+E16+F16+G16</f>
        <v>50</v>
      </c>
      <c r="I16" s="64"/>
      <c r="J16" s="115">
        <f>H16</f>
        <v>50</v>
      </c>
      <c r="K16" s="144">
        <v>-50</v>
      </c>
    </row>
    <row r="17" spans="1:11" s="10" customFormat="1" ht="18.75" customHeight="1">
      <c r="A17" s="24" t="s">
        <v>15</v>
      </c>
      <c r="B17" s="129" t="s">
        <v>47</v>
      </c>
      <c r="C17" s="95" t="s">
        <v>46</v>
      </c>
      <c r="D17" s="74"/>
      <c r="E17" s="74"/>
      <c r="F17" s="74"/>
      <c r="G17" s="23">
        <v>30</v>
      </c>
      <c r="H17" s="25">
        <f t="shared" si="0"/>
        <v>30</v>
      </c>
      <c r="I17" s="65"/>
      <c r="J17" s="115">
        <v>30</v>
      </c>
      <c r="K17" s="144">
        <v>-30</v>
      </c>
    </row>
    <row r="18" spans="1:11" s="9" customFormat="1" ht="50.25" customHeight="1">
      <c r="A18" s="141" t="s">
        <v>16</v>
      </c>
      <c r="B18" s="129" t="s">
        <v>54</v>
      </c>
      <c r="C18" s="95" t="s">
        <v>8</v>
      </c>
      <c r="D18" s="74"/>
      <c r="E18" s="74"/>
      <c r="F18" s="74"/>
      <c r="G18" s="23">
        <v>40</v>
      </c>
      <c r="H18" s="25">
        <f t="shared" si="0"/>
        <v>40</v>
      </c>
      <c r="I18" s="64"/>
      <c r="J18" s="115">
        <f>H18</f>
        <v>40</v>
      </c>
      <c r="K18" s="144">
        <v>-40</v>
      </c>
    </row>
    <row r="19" spans="1:11" s="9" customFormat="1" ht="33.75" customHeight="1">
      <c r="A19" s="141" t="s">
        <v>18</v>
      </c>
      <c r="B19" s="129" t="s">
        <v>81</v>
      </c>
      <c r="C19" s="95" t="s">
        <v>17</v>
      </c>
      <c r="D19" s="74"/>
      <c r="E19" s="74"/>
      <c r="F19" s="74"/>
      <c r="G19" s="23">
        <v>20</v>
      </c>
      <c r="H19" s="25">
        <f t="shared" si="0"/>
        <v>20</v>
      </c>
      <c r="I19" s="64"/>
      <c r="J19" s="115">
        <f>H19</f>
        <v>20</v>
      </c>
      <c r="K19" s="144">
        <v>-20</v>
      </c>
    </row>
    <row r="20" spans="1:11" s="9" customFormat="1" ht="45.6" customHeight="1">
      <c r="A20" s="141" t="s">
        <v>19</v>
      </c>
      <c r="B20" s="129" t="s">
        <v>48</v>
      </c>
      <c r="C20" s="95" t="s">
        <v>7</v>
      </c>
      <c r="D20" s="74"/>
      <c r="E20" s="74"/>
      <c r="F20" s="74"/>
      <c r="G20" s="23">
        <v>200</v>
      </c>
      <c r="H20" s="25">
        <f t="shared" si="0"/>
        <v>200</v>
      </c>
      <c r="I20" s="64"/>
      <c r="J20" s="115">
        <f>H20</f>
        <v>200</v>
      </c>
      <c r="K20" s="144">
        <v>-100</v>
      </c>
    </row>
    <row r="21" spans="1:11" s="9" customFormat="1" ht="31.5" customHeight="1">
      <c r="A21" s="24" t="s">
        <v>20</v>
      </c>
      <c r="B21" s="129" t="s">
        <v>30</v>
      </c>
      <c r="C21" s="95" t="s">
        <v>7</v>
      </c>
      <c r="D21" s="74"/>
      <c r="E21" s="74"/>
      <c r="F21" s="74"/>
      <c r="G21" s="23">
        <v>100</v>
      </c>
      <c r="H21" s="25">
        <f t="shared" si="0"/>
        <v>100</v>
      </c>
      <c r="I21" s="64"/>
      <c r="J21" s="115">
        <f>H21</f>
        <v>100</v>
      </c>
      <c r="K21" s="144">
        <v>-80</v>
      </c>
    </row>
    <row r="22" spans="1:11" s="11" customFormat="1" ht="48" customHeight="1">
      <c r="A22" s="24" t="s">
        <v>21</v>
      </c>
      <c r="B22" s="129" t="s">
        <v>49</v>
      </c>
      <c r="C22" s="27" t="s">
        <v>55</v>
      </c>
      <c r="D22" s="75">
        <v>20</v>
      </c>
      <c r="E22" s="75">
        <v>20</v>
      </c>
      <c r="F22" s="75">
        <v>20</v>
      </c>
      <c r="G22" s="23">
        <v>20</v>
      </c>
      <c r="H22" s="25">
        <f t="shared" si="0"/>
        <v>80</v>
      </c>
      <c r="I22" s="64"/>
      <c r="J22" s="115">
        <f>H22</f>
        <v>80</v>
      </c>
      <c r="K22" s="144">
        <v>-20</v>
      </c>
    </row>
    <row r="23" spans="1:11" s="12" customFormat="1" ht="63" customHeight="1">
      <c r="A23" s="141" t="s">
        <v>23</v>
      </c>
      <c r="B23" s="129" t="s">
        <v>50</v>
      </c>
      <c r="C23" s="27" t="s">
        <v>22</v>
      </c>
      <c r="D23" s="75">
        <v>50</v>
      </c>
      <c r="E23" s="75">
        <v>50</v>
      </c>
      <c r="F23" s="75">
        <v>50</v>
      </c>
      <c r="G23" s="23">
        <v>50</v>
      </c>
      <c r="H23" s="25">
        <f t="shared" si="0"/>
        <v>200</v>
      </c>
      <c r="I23" s="81">
        <f>0+100</f>
        <v>100</v>
      </c>
      <c r="J23" s="116">
        <f>H23-100</f>
        <v>100</v>
      </c>
      <c r="K23" s="144">
        <v>-10</v>
      </c>
    </row>
    <row r="24" spans="1:11" s="9" customFormat="1" ht="21" customHeight="1">
      <c r="A24" s="24"/>
      <c r="B24" s="128" t="s">
        <v>24</v>
      </c>
      <c r="C24" s="95"/>
      <c r="D24" s="82">
        <f>SUM(D16:D23)</f>
        <v>70</v>
      </c>
      <c r="E24" s="82">
        <f>SUM(E22:E23)</f>
        <v>70</v>
      </c>
      <c r="F24" s="82">
        <f>SUM(F22:F23)</f>
        <v>70</v>
      </c>
      <c r="G24" s="105">
        <f>SUM(G16:G23)</f>
        <v>510</v>
      </c>
      <c r="H24" s="26">
        <f>SUM(H16:H23)</f>
        <v>720</v>
      </c>
      <c r="I24" s="77">
        <f>SUM(I16:I23)</f>
        <v>100</v>
      </c>
      <c r="J24" s="117">
        <f>SUM(J16:J23)</f>
        <v>620</v>
      </c>
      <c r="K24" s="66">
        <f>SUM(K16:K23)</f>
        <v>-350</v>
      </c>
    </row>
    <row r="25" spans="1:11" s="9" customFormat="1" ht="19.5" customHeight="1">
      <c r="A25" s="28"/>
      <c r="B25" s="29"/>
      <c r="C25" s="31"/>
      <c r="D25" s="83"/>
      <c r="E25" s="83"/>
      <c r="F25" s="83"/>
      <c r="G25" s="106"/>
      <c r="H25" s="30"/>
      <c r="I25" s="32"/>
      <c r="J25" s="33"/>
      <c r="K25" s="69"/>
    </row>
    <row r="26" spans="1:11" s="9" customFormat="1" ht="15.75" customHeight="1">
      <c r="A26" s="28"/>
      <c r="B26" s="29"/>
      <c r="C26" s="31"/>
      <c r="D26" s="83"/>
      <c r="E26" s="83"/>
      <c r="F26" s="83"/>
      <c r="G26" s="106"/>
      <c r="H26" s="30"/>
      <c r="I26" s="32"/>
      <c r="J26" s="33"/>
      <c r="K26" s="69"/>
    </row>
    <row r="27" spans="1:11" ht="15.95" customHeight="1">
      <c r="A27" s="34"/>
      <c r="B27" s="148" t="s">
        <v>9</v>
      </c>
      <c r="C27" s="164"/>
      <c r="D27" s="164"/>
      <c r="E27" s="164"/>
      <c r="F27" s="164"/>
      <c r="G27" s="164"/>
      <c r="H27" s="164"/>
      <c r="I27" s="164"/>
      <c r="J27" s="35"/>
      <c r="K27" s="73"/>
    </row>
    <row r="28" spans="1:11" ht="15.95" customHeight="1">
      <c r="A28" s="34"/>
      <c r="B28" s="155" t="s">
        <v>25</v>
      </c>
      <c r="C28" s="155"/>
      <c r="D28" s="155"/>
      <c r="E28" s="155"/>
      <c r="F28" s="155"/>
      <c r="G28" s="155"/>
      <c r="H28" s="155"/>
      <c r="I28" s="155"/>
      <c r="J28" s="36"/>
      <c r="K28" s="73"/>
    </row>
    <row r="29" spans="1:11" ht="17.25" customHeight="1">
      <c r="B29" s="155" t="s">
        <v>26</v>
      </c>
      <c r="C29" s="155"/>
      <c r="D29" s="155"/>
      <c r="E29" s="155"/>
      <c r="F29" s="155"/>
      <c r="G29" s="155"/>
      <c r="H29" s="155"/>
      <c r="I29" s="155"/>
      <c r="J29" s="32"/>
      <c r="K29" s="70"/>
    </row>
    <row r="30" spans="1:11" ht="18" customHeight="1">
      <c r="C30" s="96"/>
    </row>
    <row r="31" spans="1:11" s="8" customFormat="1" ht="26.1" customHeight="1">
      <c r="A31" s="150" t="s">
        <v>0</v>
      </c>
      <c r="B31" s="151" t="s">
        <v>11</v>
      </c>
      <c r="C31" s="152" t="s">
        <v>51</v>
      </c>
      <c r="D31" s="165" t="s">
        <v>12</v>
      </c>
      <c r="E31" s="165"/>
      <c r="F31" s="165"/>
      <c r="G31" s="165"/>
      <c r="H31" s="152" t="s">
        <v>52</v>
      </c>
      <c r="I31" s="166" t="s">
        <v>29</v>
      </c>
      <c r="J31" s="167"/>
      <c r="K31" s="119"/>
    </row>
    <row r="32" spans="1:11" s="8" customFormat="1" ht="38.25" customHeight="1">
      <c r="A32" s="150"/>
      <c r="B32" s="151"/>
      <c r="C32" s="152"/>
      <c r="D32" s="74" t="s">
        <v>1</v>
      </c>
      <c r="E32" s="74" t="s">
        <v>2</v>
      </c>
      <c r="F32" s="74" t="s">
        <v>3</v>
      </c>
      <c r="G32" s="23" t="s">
        <v>4</v>
      </c>
      <c r="H32" s="152"/>
      <c r="I32" s="37" t="s">
        <v>5</v>
      </c>
      <c r="J32" s="120" t="s">
        <v>6</v>
      </c>
      <c r="K32" s="118" t="s">
        <v>35</v>
      </c>
    </row>
    <row r="33" spans="1:11" s="13" customFormat="1" ht="49.5" customHeight="1">
      <c r="A33" s="141" t="s">
        <v>56</v>
      </c>
      <c r="B33" s="130" t="s">
        <v>59</v>
      </c>
      <c r="C33" s="140" t="s">
        <v>75</v>
      </c>
      <c r="D33" s="84">
        <v>20</v>
      </c>
      <c r="E33" s="84">
        <v>20</v>
      </c>
      <c r="F33" s="84">
        <v>20</v>
      </c>
      <c r="G33" s="42">
        <v>20</v>
      </c>
      <c r="H33" s="38">
        <v>80</v>
      </c>
      <c r="I33" s="40"/>
      <c r="J33" s="121">
        <v>80</v>
      </c>
      <c r="K33" s="144">
        <v>-20</v>
      </c>
    </row>
    <row r="34" spans="1:11" s="13" customFormat="1" ht="47.45" customHeight="1">
      <c r="A34" s="24" t="s">
        <v>57</v>
      </c>
      <c r="B34" s="130" t="s">
        <v>60</v>
      </c>
      <c r="C34" s="140" t="s">
        <v>79</v>
      </c>
      <c r="D34" s="84"/>
      <c r="E34" s="84">
        <v>10</v>
      </c>
      <c r="F34" s="84"/>
      <c r="G34" s="42">
        <v>10</v>
      </c>
      <c r="H34" s="38">
        <v>20</v>
      </c>
      <c r="I34" s="40"/>
      <c r="J34" s="121">
        <v>20</v>
      </c>
      <c r="K34" s="144">
        <v>-10</v>
      </c>
    </row>
    <row r="35" spans="1:11" s="13" customFormat="1" ht="47.25" customHeight="1">
      <c r="A35" s="24" t="s">
        <v>14</v>
      </c>
      <c r="B35" s="130" t="s">
        <v>61</v>
      </c>
      <c r="C35" s="140" t="s">
        <v>75</v>
      </c>
      <c r="D35" s="84">
        <v>20</v>
      </c>
      <c r="E35" s="84">
        <v>20</v>
      </c>
      <c r="F35" s="84">
        <v>20</v>
      </c>
      <c r="G35" s="42">
        <v>20</v>
      </c>
      <c r="H35" s="38">
        <v>80</v>
      </c>
      <c r="I35" s="40"/>
      <c r="J35" s="121">
        <v>80</v>
      </c>
      <c r="K35" s="144">
        <v>-20</v>
      </c>
    </row>
    <row r="36" spans="1:11" s="13" customFormat="1" ht="46.5" customHeight="1">
      <c r="A36" s="24" t="s">
        <v>58</v>
      </c>
      <c r="B36" s="130" t="s">
        <v>62</v>
      </c>
      <c r="C36" s="140" t="s">
        <v>4</v>
      </c>
      <c r="D36" s="84"/>
      <c r="E36" s="84"/>
      <c r="F36" s="84"/>
      <c r="G36" s="42">
        <v>15</v>
      </c>
      <c r="H36" s="38">
        <v>15</v>
      </c>
      <c r="I36" s="40"/>
      <c r="J36" s="121">
        <v>15</v>
      </c>
      <c r="K36" s="144">
        <v>-15</v>
      </c>
    </row>
    <row r="37" spans="1:11" s="14" customFormat="1" ht="15.75">
      <c r="A37" s="24"/>
      <c r="B37" s="41" t="s">
        <v>24</v>
      </c>
      <c r="C37" s="97"/>
      <c r="D37" s="84">
        <f t="shared" ref="D37:K37" si="1">SUM(D33:D36)</f>
        <v>40</v>
      </c>
      <c r="E37" s="84">
        <f t="shared" si="1"/>
        <v>50</v>
      </c>
      <c r="F37" s="84">
        <f t="shared" si="1"/>
        <v>40</v>
      </c>
      <c r="G37" s="42">
        <f t="shared" si="1"/>
        <v>65</v>
      </c>
      <c r="H37" s="39">
        <f t="shared" si="1"/>
        <v>195</v>
      </c>
      <c r="I37" s="40">
        <f t="shared" si="1"/>
        <v>0</v>
      </c>
      <c r="J37" s="121">
        <f t="shared" si="1"/>
        <v>195</v>
      </c>
      <c r="K37" s="145">
        <f t="shared" si="1"/>
        <v>-65</v>
      </c>
    </row>
    <row r="38" spans="1:11" s="14" customFormat="1" ht="15.75">
      <c r="A38" s="28"/>
      <c r="B38" s="43"/>
      <c r="C38" s="98"/>
      <c r="D38" s="85"/>
      <c r="E38" s="85"/>
      <c r="F38" s="85"/>
      <c r="G38" s="45"/>
      <c r="H38" s="44"/>
      <c r="I38" s="46"/>
      <c r="J38" s="47">
        <f>J37+I37</f>
        <v>195</v>
      </c>
      <c r="K38" s="69"/>
    </row>
    <row r="39" spans="1:11" s="5" customFormat="1" ht="15.95" customHeight="1">
      <c r="A39" s="48"/>
      <c r="B39" s="148" t="s">
        <v>9</v>
      </c>
      <c r="C39" s="148"/>
      <c r="D39" s="148"/>
      <c r="E39" s="148"/>
      <c r="F39" s="148"/>
      <c r="G39" s="148"/>
      <c r="H39" s="148"/>
      <c r="I39" s="148"/>
      <c r="J39" s="6"/>
      <c r="K39" s="71"/>
    </row>
    <row r="40" spans="1:11" s="5" customFormat="1" ht="15.95" customHeight="1">
      <c r="A40" s="148" t="s">
        <v>76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</row>
    <row r="41" spans="1:11" s="5" customFormat="1" ht="15.95" customHeight="1">
      <c r="A41" s="148" t="s">
        <v>77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</row>
    <row r="42" spans="1:11" s="5" customFormat="1" ht="15.95" customHeight="1">
      <c r="A42" s="155" t="s">
        <v>78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</row>
    <row r="43" spans="1:11" ht="18" customHeight="1">
      <c r="C43" s="96"/>
    </row>
    <row r="44" spans="1:11" s="2" customFormat="1" ht="27" customHeight="1">
      <c r="A44" s="156" t="s">
        <v>0</v>
      </c>
      <c r="B44" s="151" t="s">
        <v>11</v>
      </c>
      <c r="C44" s="152" t="s">
        <v>51</v>
      </c>
      <c r="D44" s="158" t="s">
        <v>12</v>
      </c>
      <c r="E44" s="159"/>
      <c r="F44" s="159"/>
      <c r="G44" s="160"/>
      <c r="H44" s="152" t="s">
        <v>52</v>
      </c>
      <c r="I44" s="153" t="s">
        <v>29</v>
      </c>
      <c r="J44" s="154"/>
      <c r="K44" s="125"/>
    </row>
    <row r="45" spans="1:11" s="2" customFormat="1" ht="33" customHeight="1">
      <c r="A45" s="157"/>
      <c r="B45" s="151"/>
      <c r="C45" s="152"/>
      <c r="D45" s="86" t="s">
        <v>1</v>
      </c>
      <c r="E45" s="86" t="s">
        <v>2</v>
      </c>
      <c r="F45" s="86" t="s">
        <v>3</v>
      </c>
      <c r="G45" s="127" t="s">
        <v>4</v>
      </c>
      <c r="H45" s="152"/>
      <c r="I45" s="37" t="s">
        <v>5</v>
      </c>
      <c r="J45" s="120" t="s">
        <v>6</v>
      </c>
      <c r="K45" s="118" t="s">
        <v>35</v>
      </c>
    </row>
    <row r="46" spans="1:11" s="15" customFormat="1" ht="17.100000000000001" customHeight="1">
      <c r="A46" s="49" t="s">
        <v>13</v>
      </c>
      <c r="B46" s="135" t="s">
        <v>73</v>
      </c>
      <c r="C46" s="99"/>
      <c r="D46" s="87"/>
      <c r="E46" s="87"/>
      <c r="F46" s="87"/>
      <c r="G46" s="107"/>
      <c r="H46" s="50"/>
      <c r="I46" s="51"/>
      <c r="J46" s="122"/>
      <c r="K46" s="125"/>
    </row>
    <row r="47" spans="1:11" s="3" customFormat="1" ht="44.25" customHeight="1">
      <c r="A47" s="142" t="s">
        <v>63</v>
      </c>
      <c r="B47" s="131" t="s">
        <v>68</v>
      </c>
      <c r="C47" s="100" t="s">
        <v>27</v>
      </c>
      <c r="D47" s="88">
        <v>10</v>
      </c>
      <c r="E47" s="88">
        <v>10</v>
      </c>
      <c r="F47" s="88"/>
      <c r="G47" s="108">
        <v>10</v>
      </c>
      <c r="H47" s="53">
        <f>G47+F47+E47+D47</f>
        <v>30</v>
      </c>
      <c r="I47" s="54"/>
      <c r="J47" s="122">
        <f>H47</f>
        <v>30</v>
      </c>
      <c r="K47" s="146">
        <v>-10</v>
      </c>
    </row>
    <row r="48" spans="1:11" s="3" customFormat="1" ht="19.5" customHeight="1">
      <c r="A48" s="143" t="s">
        <v>66</v>
      </c>
      <c r="B48" s="134" t="s">
        <v>67</v>
      </c>
      <c r="C48" s="100"/>
      <c r="D48" s="88"/>
      <c r="E48" s="88"/>
      <c r="F48" s="88"/>
      <c r="G48" s="108"/>
      <c r="H48" s="53"/>
      <c r="I48" s="54"/>
      <c r="J48" s="122"/>
      <c r="K48" s="146"/>
    </row>
    <row r="49" spans="1:11" s="16" customFormat="1" ht="32.25" customHeight="1">
      <c r="A49" s="142" t="s">
        <v>31</v>
      </c>
      <c r="B49" s="131" t="s">
        <v>69</v>
      </c>
      <c r="C49" s="100" t="s">
        <v>28</v>
      </c>
      <c r="D49" s="88">
        <v>10</v>
      </c>
      <c r="E49" s="88">
        <v>10</v>
      </c>
      <c r="F49" s="88">
        <v>10</v>
      </c>
      <c r="G49" s="108">
        <v>10</v>
      </c>
      <c r="H49" s="56">
        <f>G49+F49+E49+D49</f>
        <v>40</v>
      </c>
      <c r="I49" s="55"/>
      <c r="J49" s="123">
        <v>40</v>
      </c>
      <c r="K49" s="146">
        <v>-10</v>
      </c>
    </row>
    <row r="50" spans="1:11" s="17" customFormat="1" ht="61.5" customHeight="1">
      <c r="A50" s="57" t="s">
        <v>32</v>
      </c>
      <c r="B50" s="132" t="s">
        <v>82</v>
      </c>
      <c r="C50" s="100" t="s">
        <v>28</v>
      </c>
      <c r="D50" s="88">
        <v>20</v>
      </c>
      <c r="E50" s="88">
        <v>20</v>
      </c>
      <c r="F50" s="88">
        <v>20</v>
      </c>
      <c r="G50" s="108">
        <v>20</v>
      </c>
      <c r="H50" s="56">
        <f>G50+F50+E50+D50</f>
        <v>80</v>
      </c>
      <c r="I50" s="55"/>
      <c r="J50" s="123">
        <v>80</v>
      </c>
      <c r="K50" s="146">
        <v>-10</v>
      </c>
    </row>
    <row r="51" spans="1:11" s="18" customFormat="1" ht="33" customHeight="1">
      <c r="A51" s="57" t="s">
        <v>33</v>
      </c>
      <c r="B51" s="132" t="s">
        <v>70</v>
      </c>
      <c r="C51" s="101" t="s">
        <v>28</v>
      </c>
      <c r="D51" s="88">
        <v>30</v>
      </c>
      <c r="E51" s="88">
        <v>30</v>
      </c>
      <c r="F51" s="88">
        <v>30</v>
      </c>
      <c r="G51" s="108">
        <v>30</v>
      </c>
      <c r="H51" s="56">
        <f>G51+F51+E51+D51</f>
        <v>120</v>
      </c>
      <c r="I51" s="54"/>
      <c r="J51" s="123">
        <f>H51</f>
        <v>120</v>
      </c>
      <c r="K51" s="146">
        <v>-30</v>
      </c>
    </row>
    <row r="52" spans="1:11" s="18" customFormat="1" ht="33.75" customHeight="1">
      <c r="A52" s="58" t="s">
        <v>72</v>
      </c>
      <c r="B52" s="133" t="s">
        <v>83</v>
      </c>
      <c r="C52" s="101"/>
      <c r="D52" s="88"/>
      <c r="E52" s="88"/>
      <c r="F52" s="88"/>
      <c r="G52" s="108"/>
      <c r="H52" s="56"/>
      <c r="I52" s="54"/>
      <c r="J52" s="123"/>
      <c r="K52" s="146"/>
    </row>
    <row r="53" spans="1:11" s="17" customFormat="1" ht="48.75" customHeight="1">
      <c r="A53" s="57" t="s">
        <v>64</v>
      </c>
      <c r="B53" s="132" t="s">
        <v>71</v>
      </c>
      <c r="C53" s="137" t="s">
        <v>28</v>
      </c>
      <c r="D53" s="89">
        <v>10</v>
      </c>
      <c r="E53" s="89">
        <v>10</v>
      </c>
      <c r="F53" s="89">
        <v>10</v>
      </c>
      <c r="G53" s="109">
        <v>10</v>
      </c>
      <c r="H53" s="53">
        <v>40</v>
      </c>
      <c r="I53" s="54"/>
      <c r="J53" s="123">
        <v>40</v>
      </c>
      <c r="K53" s="146">
        <v>-10</v>
      </c>
    </row>
    <row r="54" spans="1:11" s="17" customFormat="1" ht="114.75" customHeight="1">
      <c r="A54" s="58" t="s">
        <v>65</v>
      </c>
      <c r="B54" s="133" t="s">
        <v>74</v>
      </c>
      <c r="C54" s="137" t="s">
        <v>75</v>
      </c>
      <c r="D54" s="90">
        <v>15</v>
      </c>
      <c r="E54" s="90">
        <v>15</v>
      </c>
      <c r="F54" s="90">
        <v>15</v>
      </c>
      <c r="G54" s="109">
        <v>15</v>
      </c>
      <c r="H54" s="56">
        <v>60</v>
      </c>
      <c r="I54" s="54"/>
      <c r="J54" s="123">
        <v>60</v>
      </c>
      <c r="K54" s="146">
        <v>-15</v>
      </c>
    </row>
    <row r="55" spans="1:11" ht="15.75" customHeight="1">
      <c r="A55" s="59"/>
      <c r="B55" s="136" t="s">
        <v>24</v>
      </c>
      <c r="C55" s="102"/>
      <c r="D55" s="86">
        <f>SUM(D47:D54)</f>
        <v>95</v>
      </c>
      <c r="E55" s="86">
        <f>SUM(E47:E54)</f>
        <v>95</v>
      </c>
      <c r="F55" s="86">
        <f>SUM(F47:F54)</f>
        <v>85</v>
      </c>
      <c r="G55" s="107">
        <f>SUM(G47:G54)</f>
        <v>95</v>
      </c>
      <c r="H55" s="50">
        <f>SUM(H47:H54)</f>
        <v>370</v>
      </c>
      <c r="I55" s="52">
        <f>SUM(I46:I54)</f>
        <v>0</v>
      </c>
      <c r="J55" s="122">
        <f>SUM(J46:J54)</f>
        <v>370</v>
      </c>
      <c r="K55" s="52">
        <f>SUM(K46:K54)</f>
        <v>-85</v>
      </c>
    </row>
    <row r="56" spans="1:11" s="19" customFormat="1" ht="18" customHeight="1">
      <c r="A56" s="67"/>
      <c r="B56" s="50" t="s">
        <v>34</v>
      </c>
      <c r="C56" s="68"/>
      <c r="D56" s="87">
        <f t="shared" ref="D56:K56" si="2">D55+D37+D24</f>
        <v>205</v>
      </c>
      <c r="E56" s="87">
        <f t="shared" si="2"/>
        <v>215</v>
      </c>
      <c r="F56" s="87">
        <f t="shared" si="2"/>
        <v>195</v>
      </c>
      <c r="G56" s="107">
        <f t="shared" si="2"/>
        <v>670</v>
      </c>
      <c r="H56" s="50">
        <f t="shared" si="2"/>
        <v>1285</v>
      </c>
      <c r="I56" s="50">
        <f t="shared" si="2"/>
        <v>100</v>
      </c>
      <c r="J56" s="124">
        <f t="shared" si="2"/>
        <v>1185</v>
      </c>
      <c r="K56" s="147">
        <f t="shared" si="2"/>
        <v>-500</v>
      </c>
    </row>
    <row r="57" spans="1:11" s="19" customFormat="1" ht="18" customHeight="1">
      <c r="A57" s="67"/>
      <c r="B57" s="138"/>
      <c r="C57" s="62"/>
      <c r="D57" s="91"/>
      <c r="E57" s="91"/>
      <c r="F57" s="91"/>
      <c r="G57" s="110"/>
      <c r="H57" s="138"/>
      <c r="I57" s="138"/>
      <c r="J57" s="138"/>
      <c r="K57" s="139"/>
    </row>
    <row r="58" spans="1:11" ht="15" customHeight="1">
      <c r="A58" s="60"/>
      <c r="B58" s="61"/>
      <c r="C58" s="62"/>
      <c r="D58" s="91"/>
      <c r="E58" s="91"/>
      <c r="F58" s="91"/>
      <c r="G58" s="110"/>
      <c r="H58" s="63"/>
      <c r="J58" s="63"/>
    </row>
    <row r="59" spans="1:11" ht="19.5" customHeight="1">
      <c r="A59" s="21"/>
      <c r="B59" s="148" t="s">
        <v>38</v>
      </c>
      <c r="C59" s="148"/>
      <c r="D59" s="148"/>
      <c r="E59" s="148"/>
      <c r="F59" s="148"/>
      <c r="G59" s="148"/>
      <c r="H59" s="148"/>
      <c r="I59" s="148"/>
      <c r="J59" s="148"/>
    </row>
    <row r="60" spans="1:11" ht="50.25" customHeight="1">
      <c r="A60" s="21"/>
      <c r="B60" s="21"/>
      <c r="C60" s="103"/>
      <c r="D60" s="92"/>
      <c r="E60" s="92"/>
      <c r="F60" s="92"/>
      <c r="G60" s="111"/>
      <c r="H60" s="20"/>
      <c r="I60" s="21"/>
      <c r="J60" s="21"/>
    </row>
    <row r="61" spans="1:11" ht="50.25" customHeight="1">
      <c r="A61" s="21"/>
      <c r="B61" s="21"/>
      <c r="C61" s="103"/>
      <c r="D61" s="92"/>
      <c r="E61" s="92"/>
      <c r="F61" s="92"/>
      <c r="G61" s="111"/>
      <c r="H61" s="20"/>
      <c r="I61" s="21"/>
      <c r="J61" s="21"/>
    </row>
    <row r="62" spans="1:11" ht="50.25" customHeight="1">
      <c r="A62" s="21"/>
      <c r="B62" s="21"/>
      <c r="C62" s="103"/>
      <c r="D62" s="92"/>
      <c r="E62" s="92"/>
      <c r="F62" s="92"/>
      <c r="G62" s="111"/>
      <c r="H62" s="20"/>
      <c r="I62" s="21"/>
      <c r="J62" s="21"/>
    </row>
    <row r="63" spans="1:11" ht="50.25" customHeight="1">
      <c r="A63" s="21"/>
      <c r="B63" s="21"/>
      <c r="C63" s="103"/>
      <c r="D63" s="92"/>
      <c r="E63" s="92"/>
      <c r="F63" s="92"/>
      <c r="G63" s="111"/>
      <c r="H63" s="20"/>
      <c r="I63" s="21"/>
      <c r="J63" s="21"/>
    </row>
    <row r="64" spans="1:11" ht="50.25" customHeight="1">
      <c r="A64" s="21"/>
      <c r="B64" s="21"/>
      <c r="C64" s="103"/>
      <c r="D64" s="92"/>
      <c r="E64" s="92"/>
      <c r="F64" s="92"/>
      <c r="G64" s="111"/>
      <c r="H64" s="20"/>
      <c r="I64" s="21"/>
      <c r="J64" s="21"/>
    </row>
    <row r="65" spans="1:10" ht="50.25" customHeight="1">
      <c r="A65" s="21"/>
      <c r="B65" s="21"/>
      <c r="C65" s="103"/>
      <c r="D65" s="92"/>
      <c r="E65" s="92"/>
      <c r="F65" s="92"/>
      <c r="G65" s="111"/>
      <c r="H65" s="20"/>
      <c r="I65" s="21"/>
      <c r="J65" s="21"/>
    </row>
    <row r="66" spans="1:10" ht="50.25" customHeight="1">
      <c r="A66" s="21"/>
      <c r="B66" s="21"/>
      <c r="C66" s="103"/>
      <c r="D66" s="92"/>
      <c r="E66" s="92"/>
      <c r="F66" s="92"/>
      <c r="G66" s="111"/>
      <c r="H66" s="20"/>
      <c r="I66" s="21"/>
      <c r="J66" s="21"/>
    </row>
    <row r="67" spans="1:10" ht="50.25" customHeight="1">
      <c r="A67" s="21"/>
      <c r="B67" s="21"/>
      <c r="C67" s="103"/>
      <c r="D67" s="92"/>
      <c r="E67" s="92"/>
      <c r="F67" s="92"/>
      <c r="G67" s="111"/>
      <c r="H67" s="20"/>
      <c r="I67" s="21"/>
      <c r="J67" s="21"/>
    </row>
    <row r="68" spans="1:10" ht="50.25" customHeight="1">
      <c r="A68" s="21"/>
      <c r="B68" s="21"/>
      <c r="C68" s="103"/>
      <c r="D68" s="92"/>
      <c r="E68" s="92"/>
      <c r="F68" s="92"/>
      <c r="G68" s="111"/>
      <c r="H68" s="20"/>
      <c r="I68" s="21"/>
      <c r="J68" s="21"/>
    </row>
    <row r="69" spans="1:10" ht="50.25" customHeight="1">
      <c r="A69" s="21"/>
      <c r="B69" s="21"/>
      <c r="C69" s="103"/>
      <c r="D69" s="92"/>
      <c r="E69" s="92"/>
      <c r="F69" s="92"/>
      <c r="G69" s="111"/>
      <c r="H69" s="20"/>
      <c r="I69" s="21"/>
      <c r="J69" s="21"/>
    </row>
    <row r="70" spans="1:10" ht="50.25" customHeight="1">
      <c r="A70" s="21"/>
      <c r="B70" s="21"/>
      <c r="C70" s="103"/>
      <c r="D70" s="92"/>
      <c r="E70" s="92"/>
      <c r="F70" s="92"/>
      <c r="G70" s="111"/>
      <c r="H70" s="20"/>
      <c r="I70" s="21"/>
      <c r="J70" s="21"/>
    </row>
    <row r="71" spans="1:10" ht="50.25" customHeight="1">
      <c r="A71" s="21"/>
      <c r="B71" s="21"/>
      <c r="C71" s="103"/>
      <c r="D71" s="92"/>
      <c r="E71" s="92"/>
      <c r="F71" s="92"/>
      <c r="G71" s="111"/>
      <c r="H71" s="20"/>
      <c r="I71" s="21"/>
      <c r="J71" s="21"/>
    </row>
  </sheetData>
  <mergeCells count="36">
    <mergeCell ref="A7:K7"/>
    <mergeCell ref="A9:K9"/>
    <mergeCell ref="A12:K12"/>
    <mergeCell ref="G2:K2"/>
    <mergeCell ref="G3:K3"/>
    <mergeCell ref="A5:K5"/>
    <mergeCell ref="A6:K6"/>
    <mergeCell ref="B39:I39"/>
    <mergeCell ref="H14:H15"/>
    <mergeCell ref="B27:I27"/>
    <mergeCell ref="B28:I28"/>
    <mergeCell ref="B14:B15"/>
    <mergeCell ref="C31:C32"/>
    <mergeCell ref="D31:G31"/>
    <mergeCell ref="H31:H32"/>
    <mergeCell ref="I31:J31"/>
    <mergeCell ref="C44:C45"/>
    <mergeCell ref="D44:G44"/>
    <mergeCell ref="G1:K1"/>
    <mergeCell ref="A14:A15"/>
    <mergeCell ref="B29:I29"/>
    <mergeCell ref="A11:K11"/>
    <mergeCell ref="A10:K10"/>
    <mergeCell ref="C14:C15"/>
    <mergeCell ref="D14:G14"/>
    <mergeCell ref="I14:J14"/>
    <mergeCell ref="A40:K40"/>
    <mergeCell ref="A31:A32"/>
    <mergeCell ref="B31:B32"/>
    <mergeCell ref="B59:J59"/>
    <mergeCell ref="H44:H45"/>
    <mergeCell ref="I44:J44"/>
    <mergeCell ref="A41:K41"/>
    <mergeCell ref="A42:K42"/>
    <mergeCell ref="A44:A45"/>
    <mergeCell ref="B44:B45"/>
  </mergeCells>
  <phoneticPr fontId="5" type="noConversion"/>
  <pageMargins left="0.39370078740157483" right="0.19685039370078741" top="0.39370078740157483" bottom="0.59055118110236227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Программа-2012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Yuri</cp:lastModifiedBy>
  <cp:lastPrinted>2012-11-01T09:47:20Z</cp:lastPrinted>
  <dcterms:created xsi:type="dcterms:W3CDTF">2010-11-03T23:29:44Z</dcterms:created>
  <dcterms:modified xsi:type="dcterms:W3CDTF">2013-10-13T20:24:09Z</dcterms:modified>
</cp:coreProperties>
</file>